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70" windowWidth="18135" windowHeight="4695"/>
  </bookViews>
  <sheets>
    <sheet name="09-10-2015" sheetId="2" r:id="rId1"/>
  </sheets>
  <definedNames>
    <definedName name="RaceMark">#REF!</definedName>
  </definedNames>
  <calcPr calcId="124519"/>
</workbook>
</file>

<file path=xl/calcChain.xml><?xml version="1.0" encoding="utf-8"?>
<calcChain xmlns="http://schemas.openxmlformats.org/spreadsheetml/2006/main">
  <c r="F37" i="2"/>
  <c r="F36"/>
  <c r="F35"/>
  <c r="F38"/>
  <c r="F39"/>
  <c r="F34"/>
  <c r="K27"/>
  <c r="M27" s="1"/>
  <c r="K26"/>
  <c r="M26" s="1"/>
  <c r="K13"/>
  <c r="M13" s="1"/>
  <c r="K11"/>
  <c r="M11" s="1"/>
  <c r="N11" l="1"/>
  <c r="L11" s="1"/>
  <c r="O11" s="1"/>
  <c r="Q11" s="1"/>
  <c r="N13"/>
  <c r="L13" s="1"/>
  <c r="O13" s="1"/>
  <c r="N26"/>
  <c r="N27"/>
  <c r="K24"/>
  <c r="M24"/>
  <c r="N24" s="1"/>
  <c r="K25"/>
  <c r="M25"/>
  <c r="N25" s="1"/>
  <c r="K23"/>
  <c r="M23"/>
  <c r="N23" s="1"/>
  <c r="K22"/>
  <c r="M22"/>
  <c r="N22" s="1"/>
  <c r="K10"/>
  <c r="M10"/>
  <c r="N10" s="1"/>
  <c r="K8"/>
  <c r="M8"/>
  <c r="N8" s="1"/>
  <c r="K12"/>
  <c r="M12"/>
  <c r="N12" s="1"/>
  <c r="K9"/>
  <c r="M9"/>
  <c r="N9" s="1"/>
  <c r="AI32"/>
  <c r="AI34"/>
  <c r="AI35"/>
  <c r="AI33"/>
  <c r="L12" l="1"/>
  <c r="O12" s="1"/>
  <c r="Q12" s="1"/>
  <c r="L10"/>
  <c r="O10" s="1"/>
  <c r="Q10" s="1"/>
  <c r="L23"/>
  <c r="O23" s="1"/>
  <c r="Q23" s="1"/>
  <c r="L24"/>
  <c r="O24" s="1"/>
  <c r="Q24" s="1"/>
  <c r="S11"/>
  <c r="Q26"/>
  <c r="L8"/>
  <c r="O8" s="1"/>
  <c r="Q8"/>
  <c r="L22"/>
  <c r="O22" s="1"/>
  <c r="Q22"/>
  <c r="L25"/>
  <c r="O25" s="1"/>
  <c r="Q25"/>
  <c r="L9"/>
  <c r="O9" s="1"/>
  <c r="Q9" s="1"/>
  <c r="L26"/>
  <c r="O26" s="1"/>
  <c r="L27"/>
  <c r="O27" s="1"/>
  <c r="Q27" s="1"/>
  <c r="Q13"/>
  <c r="S24" l="1"/>
  <c r="S10"/>
  <c r="S27"/>
  <c r="S9"/>
  <c r="T9"/>
  <c r="S23"/>
  <c r="T12"/>
  <c r="S12"/>
  <c r="S25"/>
  <c r="S22"/>
  <c r="T22" s="1"/>
  <c r="S8"/>
  <c r="S26"/>
  <c r="S13"/>
  <c r="R11"/>
  <c r="U11" s="1"/>
  <c r="T11"/>
  <c r="T26" l="1"/>
  <c r="R26" s="1"/>
  <c r="U26" s="1"/>
  <c r="T13"/>
  <c r="R13" s="1"/>
  <c r="U13" s="1"/>
  <c r="T8"/>
  <c r="R8" s="1"/>
  <c r="U8" s="1"/>
  <c r="T25"/>
  <c r="R25" s="1"/>
  <c r="U25" s="1"/>
  <c r="R12"/>
  <c r="U12" s="1"/>
  <c r="R23"/>
  <c r="U23" s="1"/>
  <c r="T23"/>
  <c r="R9"/>
  <c r="U9" s="1"/>
  <c r="T27"/>
  <c r="R27" s="1"/>
  <c r="U27" s="1"/>
  <c r="T24"/>
  <c r="R24" s="1"/>
  <c r="U24" s="1"/>
  <c r="R22"/>
  <c r="U22" s="1"/>
  <c r="R10"/>
  <c r="U10" s="1"/>
  <c r="T10"/>
</calcChain>
</file>

<file path=xl/sharedStrings.xml><?xml version="1.0" encoding="utf-8"?>
<sst xmlns="http://schemas.openxmlformats.org/spreadsheetml/2006/main" count="124" uniqueCount="54">
  <si>
    <t>Lightning</t>
  </si>
  <si>
    <t>Jolie</t>
  </si>
  <si>
    <t>Homsher</t>
  </si>
  <si>
    <t>Laser</t>
  </si>
  <si>
    <t>Lisa-Marie</t>
  </si>
  <si>
    <t>Lane</t>
  </si>
  <si>
    <t>As You Wish</t>
  </si>
  <si>
    <t>Mark</t>
  </si>
  <si>
    <t>Witte</t>
  </si>
  <si>
    <t>Water Rat</t>
  </si>
  <si>
    <t>VX One</t>
  </si>
  <si>
    <t>Joe</t>
  </si>
  <si>
    <t>Szymanski</t>
  </si>
  <si>
    <t>KeyLime</t>
  </si>
  <si>
    <t>Gyorgy</t>
  </si>
  <si>
    <t>Nick</t>
  </si>
  <si>
    <t>Troche</t>
  </si>
  <si>
    <t>Sloop Dogg</t>
  </si>
  <si>
    <t>Dragonarse</t>
  </si>
  <si>
    <t>Jimmy</t>
  </si>
  <si>
    <t>Yurko</t>
  </si>
  <si>
    <t>Skipper</t>
  </si>
  <si>
    <t>Sail #</t>
  </si>
  <si>
    <t>Hays</t>
  </si>
  <si>
    <t>Albacore</t>
  </si>
  <si>
    <t>R1</t>
  </si>
  <si>
    <t>R2</t>
  </si>
  <si>
    <t>Total</t>
  </si>
  <si>
    <t>Finish Time</t>
  </si>
  <si>
    <t>Elapsed Time</t>
  </si>
  <si>
    <t>Remarks</t>
  </si>
  <si>
    <t>(hr)</t>
  </si>
  <si>
    <t>(min)</t>
  </si>
  <si>
    <t>(sec)</t>
  </si>
  <si>
    <t>(Total Sec)</t>
  </si>
  <si>
    <t>(DNS/DNF)</t>
  </si>
  <si>
    <t>Start Time</t>
  </si>
  <si>
    <t>Sort by Q for finish order</t>
  </si>
  <si>
    <t>Position</t>
  </si>
  <si>
    <t>Boat Name</t>
  </si>
  <si>
    <t>3 kts</t>
  </si>
  <si>
    <t>Corrected Time</t>
  </si>
  <si>
    <t xml:space="preserve">Wind: </t>
  </si>
  <si>
    <t>RACE 1</t>
  </si>
  <si>
    <t>USPN</t>
  </si>
  <si>
    <t>Boat</t>
  </si>
  <si>
    <t>RACE 2</t>
  </si>
  <si>
    <t>Ethan</t>
  </si>
  <si>
    <t>Bucc</t>
  </si>
  <si>
    <t>V15</t>
  </si>
  <si>
    <t>Eagly</t>
  </si>
  <si>
    <t>Brunger</t>
  </si>
  <si>
    <t>OVERALL RESULTS</t>
  </si>
  <si>
    <t>Night's Position</t>
  </si>
</sst>
</file>

<file path=xl/styles.xml><?xml version="1.0" encoding="utf-8"?>
<styleSheet xmlns="http://schemas.openxmlformats.org/spreadsheetml/2006/main">
  <numFmts count="2">
    <numFmt numFmtId="164" formatCode="00"/>
    <numFmt numFmtId="165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12"/>
      <name val="Arial"/>
      <family val="2"/>
    </font>
    <font>
      <sz val="11"/>
      <color theme="1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164" fontId="18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164" fontId="22" fillId="0" borderId="0" xfId="0" applyNumberFormat="1" applyFont="1" applyBorder="1" applyAlignment="1">
      <alignment horizontal="center"/>
    </xf>
    <xf numFmtId="164" fontId="23" fillId="33" borderId="12" xfId="0" applyNumberFormat="1" applyFont="1" applyFill="1" applyBorder="1" applyAlignment="1" applyProtection="1">
      <alignment horizontal="center"/>
      <protection locked="0"/>
    </xf>
    <xf numFmtId="0" fontId="20" fillId="0" borderId="12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 applyProtection="1">
      <alignment horizontal="center"/>
      <protection locked="0"/>
    </xf>
    <xf numFmtId="0" fontId="0" fillId="0" borderId="0" xfId="0"/>
    <xf numFmtId="165" fontId="23" fillId="0" borderId="13" xfId="0" applyNumberFormat="1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 applyProtection="1">
      <alignment horizontal="center"/>
    </xf>
    <xf numFmtId="0" fontId="24" fillId="34" borderId="12" xfId="0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0" fillId="0" borderId="0" xfId="0" applyFill="1"/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6" fillId="0" borderId="0" xfId="0" applyFont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25" fillId="0" borderId="0" xfId="0" applyFont="1" applyFill="1" applyAlignment="1">
      <alignment wrapText="1"/>
    </xf>
    <xf numFmtId="0" fontId="19" fillId="0" borderId="11" xfId="0" applyFont="1" applyBorder="1"/>
    <xf numFmtId="0" fontId="0" fillId="0" borderId="11" xfId="0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/>
    <xf numFmtId="0" fontId="16" fillId="0" borderId="11" xfId="0" applyFont="1" applyBorder="1" applyAlignment="1">
      <alignment horizontal="center" wrapText="1"/>
    </xf>
    <xf numFmtId="0" fontId="0" fillId="35" borderId="11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topLeftCell="A15" workbookViewId="0">
      <selection activeCell="I28" sqref="I28"/>
    </sheetView>
  </sheetViews>
  <sheetFormatPr defaultRowHeight="15"/>
  <cols>
    <col min="2" max="2" width="11.7109375" customWidth="1"/>
    <col min="3" max="3" width="12.28515625" customWidth="1"/>
    <col min="7" max="7" width="0" hidden="1" customWidth="1"/>
    <col min="10" max="10" width="9.42578125" customWidth="1"/>
    <col min="11" max="11" width="9.140625" hidden="1" customWidth="1"/>
    <col min="12" max="12" width="10.7109375" hidden="1" customWidth="1"/>
    <col min="16" max="18" width="9.140625" hidden="1" customWidth="1"/>
    <col min="22" max="22" width="0" hidden="1" customWidth="1"/>
    <col min="27" max="27" width="10.42578125" customWidth="1"/>
    <col min="28" max="28" width="11.85546875" customWidth="1"/>
    <col min="29" max="29" width="13.140625" customWidth="1"/>
  </cols>
  <sheetData>
    <row r="2" spans="1:23" ht="18.75">
      <c r="A2" s="29"/>
      <c r="B2" s="3"/>
    </row>
    <row r="3" spans="1:23">
      <c r="A3" s="34" t="s">
        <v>43</v>
      </c>
      <c r="B3" s="34"/>
      <c r="C3" s="34"/>
      <c r="F3" s="22"/>
      <c r="H3" s="38" t="s">
        <v>36</v>
      </c>
      <c r="I3" s="38"/>
      <c r="J3" s="38"/>
      <c r="P3" s="16" t="s">
        <v>37</v>
      </c>
    </row>
    <row r="4" spans="1:23" ht="15.75" thickBot="1">
      <c r="A4" s="34"/>
      <c r="B4" s="34"/>
      <c r="C4" s="34"/>
      <c r="D4" s="25" t="s">
        <v>42</v>
      </c>
      <c r="E4" s="25" t="s">
        <v>40</v>
      </c>
      <c r="F4" s="22"/>
      <c r="H4" s="10" t="s">
        <v>31</v>
      </c>
      <c r="I4" s="10" t="s">
        <v>32</v>
      </c>
      <c r="J4" s="10" t="s">
        <v>33</v>
      </c>
    </row>
    <row r="5" spans="1:23" ht="16.5" customHeight="1" thickTop="1">
      <c r="F5" s="22"/>
      <c r="H5" s="2">
        <v>18</v>
      </c>
      <c r="I5" s="2">
        <v>37</v>
      </c>
      <c r="J5" s="2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>
      <c r="F6" s="16"/>
      <c r="H6" s="38" t="s">
        <v>28</v>
      </c>
      <c r="I6" s="38"/>
      <c r="J6" s="38"/>
      <c r="K6" s="13"/>
      <c r="L6" s="11"/>
      <c r="M6" s="39" t="s">
        <v>29</v>
      </c>
      <c r="N6" s="39"/>
      <c r="O6" s="39"/>
      <c r="P6" s="30"/>
      <c r="Q6" s="39" t="s">
        <v>41</v>
      </c>
      <c r="R6" s="40"/>
      <c r="S6" s="40"/>
      <c r="T6" s="40"/>
      <c r="U6" s="40"/>
      <c r="V6" s="6" t="s">
        <v>30</v>
      </c>
      <c r="W6" s="36" t="s">
        <v>38</v>
      </c>
    </row>
    <row r="7" spans="1:23" ht="15.75" customHeight="1" thickBot="1">
      <c r="A7" s="35" t="s">
        <v>21</v>
      </c>
      <c r="B7" s="35"/>
      <c r="C7" s="26" t="s">
        <v>39</v>
      </c>
      <c r="D7" s="26" t="s">
        <v>45</v>
      </c>
      <c r="E7" s="26" t="s">
        <v>22</v>
      </c>
      <c r="F7" s="27" t="s">
        <v>44</v>
      </c>
      <c r="H7" s="10" t="s">
        <v>31</v>
      </c>
      <c r="I7" s="10" t="s">
        <v>32</v>
      </c>
      <c r="J7" s="10" t="s">
        <v>33</v>
      </c>
      <c r="K7" s="10"/>
      <c r="L7" s="10"/>
      <c r="M7" s="10" t="s">
        <v>31</v>
      </c>
      <c r="N7" s="10" t="s">
        <v>32</v>
      </c>
      <c r="O7" s="8" t="s">
        <v>33</v>
      </c>
      <c r="P7" s="1"/>
      <c r="Q7" s="10" t="s">
        <v>34</v>
      </c>
      <c r="R7" s="10"/>
      <c r="S7" s="10" t="s">
        <v>31</v>
      </c>
      <c r="T7" s="10" t="s">
        <v>32</v>
      </c>
      <c r="U7" s="10" t="s">
        <v>33</v>
      </c>
      <c r="V7" s="10" t="s">
        <v>35</v>
      </c>
      <c r="W7" s="37"/>
    </row>
    <row r="8" spans="1:23" s="16" customFormat="1" ht="15.75" thickTop="1">
      <c r="A8" s="31" t="s">
        <v>51</v>
      </c>
      <c r="B8" s="31"/>
      <c r="C8" s="31"/>
      <c r="D8" s="31" t="s">
        <v>49</v>
      </c>
      <c r="E8" s="31">
        <v>1294</v>
      </c>
      <c r="F8" s="28">
        <v>91.2</v>
      </c>
      <c r="H8" s="5">
        <v>18</v>
      </c>
      <c r="I8" s="5">
        <v>56</v>
      </c>
      <c r="J8" s="5">
        <v>14</v>
      </c>
      <c r="K8" s="15">
        <f t="shared" ref="K8:K13" si="0">((H8*60*60+I8*60+J8)-(H$5*60*60+I$5*60+J$5))</f>
        <v>1154</v>
      </c>
      <c r="L8" s="18">
        <f t="shared" ref="L8:L13" si="1">M8*60*60+N8*60</f>
        <v>1140</v>
      </c>
      <c r="M8" s="12">
        <f t="shared" ref="M8:M13" si="2">ROUNDDOWN(K8/60/60, 0)</f>
        <v>0</v>
      </c>
      <c r="N8" s="9">
        <f t="shared" ref="N8:N13" si="3">ROUNDDOWN((K8 - (M8*60*60))/60, 0)</f>
        <v>19</v>
      </c>
      <c r="O8" s="7">
        <f t="shared" ref="O8:O13" si="4">K8-L8</f>
        <v>14</v>
      </c>
      <c r="P8" s="21"/>
      <c r="Q8" s="17">
        <f t="shared" ref="Q8:Q13" si="5">((M8*60+N8)*60+O8)*100/F8</f>
        <v>1265.3508771929824</v>
      </c>
      <c r="R8" s="18">
        <f t="shared" ref="R8:R13" si="6">S8*60*60+T8*60</f>
        <v>1260</v>
      </c>
      <c r="S8" s="12">
        <f t="shared" ref="S8:S13" si="7">ROUNDDOWN(Q8/60/60, 0)</f>
        <v>0</v>
      </c>
      <c r="T8" s="9">
        <f t="shared" ref="T8:T13" si="8">ROUNDDOWN((Q8 - (S8*60*60))/60, 0)</f>
        <v>21</v>
      </c>
      <c r="U8" s="19">
        <f t="shared" ref="U8:U13" si="9">Q8-R8</f>
        <v>5.3508771929823524</v>
      </c>
      <c r="V8" s="20"/>
      <c r="W8" s="19">
        <v>1</v>
      </c>
    </row>
    <row r="9" spans="1:23" s="16" customFormat="1">
      <c r="A9" s="31" t="s">
        <v>19</v>
      </c>
      <c r="B9" s="31" t="s">
        <v>47</v>
      </c>
      <c r="C9" s="31" t="s">
        <v>18</v>
      </c>
      <c r="D9" s="31" t="s">
        <v>48</v>
      </c>
      <c r="E9" s="31"/>
      <c r="F9" s="28">
        <v>87</v>
      </c>
      <c r="H9" s="5">
        <v>18</v>
      </c>
      <c r="I9" s="5">
        <v>55</v>
      </c>
      <c r="J9" s="5">
        <v>22</v>
      </c>
      <c r="K9" s="15">
        <f t="shared" si="0"/>
        <v>1102</v>
      </c>
      <c r="L9" s="14">
        <f t="shared" si="1"/>
        <v>1080</v>
      </c>
      <c r="M9" s="12">
        <f t="shared" si="2"/>
        <v>0</v>
      </c>
      <c r="N9" s="9">
        <f t="shared" si="3"/>
        <v>18</v>
      </c>
      <c r="O9" s="9">
        <f t="shared" si="4"/>
        <v>22</v>
      </c>
      <c r="P9" s="4"/>
      <c r="Q9" s="17">
        <f t="shared" si="5"/>
        <v>1266.6666666666667</v>
      </c>
      <c r="R9" s="18">
        <f t="shared" si="6"/>
        <v>1260</v>
      </c>
      <c r="S9" s="12">
        <f t="shared" si="7"/>
        <v>0</v>
      </c>
      <c r="T9" s="9">
        <f t="shared" si="8"/>
        <v>21</v>
      </c>
      <c r="U9" s="19">
        <f t="shared" si="9"/>
        <v>6.6666666666667425</v>
      </c>
      <c r="V9" s="20"/>
      <c r="W9" s="19">
        <v>2</v>
      </c>
    </row>
    <row r="10" spans="1:23" s="16" customFormat="1">
      <c r="A10" s="31"/>
      <c r="B10" s="31" t="s">
        <v>50</v>
      </c>
      <c r="D10" s="31" t="s">
        <v>3</v>
      </c>
      <c r="F10" s="28">
        <v>92.3</v>
      </c>
      <c r="H10" s="5">
        <v>18</v>
      </c>
      <c r="I10" s="5">
        <v>56</v>
      </c>
      <c r="J10" s="5">
        <v>37</v>
      </c>
      <c r="K10" s="15">
        <f t="shared" si="0"/>
        <v>1177</v>
      </c>
      <c r="L10" s="14">
        <f t="shared" si="1"/>
        <v>1140</v>
      </c>
      <c r="M10" s="12">
        <f t="shared" si="2"/>
        <v>0</v>
      </c>
      <c r="N10" s="9">
        <f t="shared" si="3"/>
        <v>19</v>
      </c>
      <c r="O10" s="9">
        <f t="shared" si="4"/>
        <v>37</v>
      </c>
      <c r="P10" s="4"/>
      <c r="Q10" s="17">
        <f t="shared" si="5"/>
        <v>1275.1895991332613</v>
      </c>
      <c r="R10" s="18">
        <f t="shared" si="6"/>
        <v>1260</v>
      </c>
      <c r="S10" s="12">
        <f t="shared" si="7"/>
        <v>0</v>
      </c>
      <c r="T10" s="9">
        <f t="shared" si="8"/>
        <v>21</v>
      </c>
      <c r="U10" s="19">
        <f t="shared" si="9"/>
        <v>15.189599133261254</v>
      </c>
      <c r="V10" s="20"/>
      <c r="W10" s="19">
        <v>3</v>
      </c>
    </row>
    <row r="11" spans="1:23" s="16" customFormat="1" ht="16.5" customHeight="1">
      <c r="A11" s="31"/>
      <c r="B11" s="31" t="s">
        <v>23</v>
      </c>
      <c r="D11" s="31" t="s">
        <v>3</v>
      </c>
      <c r="F11" s="28">
        <v>92.3</v>
      </c>
      <c r="H11" s="5">
        <v>18</v>
      </c>
      <c r="I11" s="5">
        <v>57</v>
      </c>
      <c r="J11" s="5">
        <v>15</v>
      </c>
      <c r="K11" s="15">
        <f t="shared" si="0"/>
        <v>1215</v>
      </c>
      <c r="L11" s="14">
        <f t="shared" si="1"/>
        <v>1200</v>
      </c>
      <c r="M11" s="12">
        <f t="shared" si="2"/>
        <v>0</v>
      </c>
      <c r="N11" s="9">
        <f t="shared" si="3"/>
        <v>20</v>
      </c>
      <c r="O11" s="9">
        <f t="shared" si="4"/>
        <v>15</v>
      </c>
      <c r="P11" s="4"/>
      <c r="Q11" s="17">
        <f t="shared" si="5"/>
        <v>1316.3596966413868</v>
      </c>
      <c r="R11" s="18">
        <f t="shared" si="6"/>
        <v>1260</v>
      </c>
      <c r="S11" s="12">
        <f t="shared" si="7"/>
        <v>0</v>
      </c>
      <c r="T11" s="9">
        <f t="shared" si="8"/>
        <v>21</v>
      </c>
      <c r="U11" s="19">
        <f t="shared" si="9"/>
        <v>56.35969664138679</v>
      </c>
      <c r="V11" s="20"/>
      <c r="W11" s="19">
        <v>4</v>
      </c>
    </row>
    <row r="12" spans="1:23" s="16" customFormat="1">
      <c r="A12" s="31"/>
      <c r="B12" s="31" t="s">
        <v>14</v>
      </c>
      <c r="C12" s="31"/>
      <c r="D12" s="31" t="s">
        <v>48</v>
      </c>
      <c r="F12" s="28">
        <v>87</v>
      </c>
      <c r="H12" s="5">
        <v>18</v>
      </c>
      <c r="I12" s="5">
        <v>56</v>
      </c>
      <c r="J12" s="5">
        <v>6</v>
      </c>
      <c r="K12" s="15">
        <f t="shared" si="0"/>
        <v>1146</v>
      </c>
      <c r="L12" s="14">
        <f t="shared" si="1"/>
        <v>1140</v>
      </c>
      <c r="M12" s="12">
        <f t="shared" si="2"/>
        <v>0</v>
      </c>
      <c r="N12" s="9">
        <f t="shared" si="3"/>
        <v>19</v>
      </c>
      <c r="O12" s="7">
        <f t="shared" si="4"/>
        <v>6</v>
      </c>
      <c r="P12" s="4"/>
      <c r="Q12" s="17">
        <f t="shared" si="5"/>
        <v>1317.2413793103449</v>
      </c>
      <c r="R12" s="18">
        <f t="shared" si="6"/>
        <v>1260</v>
      </c>
      <c r="S12" s="12">
        <f t="shared" si="7"/>
        <v>0</v>
      </c>
      <c r="T12" s="9">
        <f t="shared" si="8"/>
        <v>21</v>
      </c>
      <c r="U12" s="19">
        <f t="shared" si="9"/>
        <v>57.241379310344882</v>
      </c>
      <c r="V12" s="20"/>
      <c r="W12" s="19">
        <v>5</v>
      </c>
    </row>
    <row r="13" spans="1:23" s="16" customFormat="1">
      <c r="A13" s="31"/>
      <c r="B13" s="31" t="s">
        <v>1</v>
      </c>
      <c r="D13" s="31" t="s">
        <v>3</v>
      </c>
      <c r="F13" s="28">
        <v>92.3</v>
      </c>
      <c r="H13" s="5">
        <v>18</v>
      </c>
      <c r="I13" s="5">
        <v>57</v>
      </c>
      <c r="J13" s="5">
        <v>21</v>
      </c>
      <c r="K13" s="15">
        <f t="shared" si="0"/>
        <v>1221</v>
      </c>
      <c r="L13" s="14">
        <f t="shared" si="1"/>
        <v>1200</v>
      </c>
      <c r="M13" s="12">
        <f t="shared" si="2"/>
        <v>0</v>
      </c>
      <c r="N13" s="9">
        <f t="shared" si="3"/>
        <v>20</v>
      </c>
      <c r="O13" s="9">
        <f t="shared" si="4"/>
        <v>21</v>
      </c>
      <c r="P13" s="4"/>
      <c r="Q13" s="17">
        <f t="shared" si="5"/>
        <v>1322.8602383531961</v>
      </c>
      <c r="R13" s="18">
        <f t="shared" si="6"/>
        <v>1320</v>
      </c>
      <c r="S13" s="12">
        <f t="shared" si="7"/>
        <v>0</v>
      </c>
      <c r="T13" s="9">
        <f t="shared" si="8"/>
        <v>22</v>
      </c>
      <c r="U13" s="19">
        <f t="shared" si="9"/>
        <v>2.8602383531961095</v>
      </c>
      <c r="V13" s="20"/>
      <c r="W13" s="19">
        <v>6</v>
      </c>
    </row>
    <row r="16" spans="1:23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36" ht="15" customHeight="1">
      <c r="A17" s="34" t="s">
        <v>46</v>
      </c>
      <c r="B17" s="34"/>
      <c r="C17" s="34"/>
      <c r="D17" s="16"/>
      <c r="E17" s="16"/>
      <c r="F17" s="22"/>
      <c r="G17" s="16"/>
      <c r="H17" s="38" t="s">
        <v>36</v>
      </c>
      <c r="I17" s="38"/>
      <c r="J17" s="3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36" ht="15.75" customHeight="1" thickBot="1">
      <c r="A18" s="34"/>
      <c r="B18" s="34"/>
      <c r="C18" s="34"/>
      <c r="D18" s="25" t="s">
        <v>42</v>
      </c>
      <c r="E18" s="25" t="s">
        <v>40</v>
      </c>
      <c r="F18" s="22"/>
      <c r="G18" s="16"/>
      <c r="H18" s="10" t="s">
        <v>31</v>
      </c>
      <c r="I18" s="10" t="s">
        <v>32</v>
      </c>
      <c r="J18" s="10" t="s">
        <v>33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6" ht="16.5" customHeight="1" thickTop="1">
      <c r="A19" s="16"/>
      <c r="B19" s="16"/>
      <c r="C19" s="16"/>
      <c r="D19" s="16"/>
      <c r="E19" s="16"/>
      <c r="F19" s="22"/>
      <c r="G19" s="16"/>
      <c r="H19" s="2">
        <v>19</v>
      </c>
      <c r="I19" s="2">
        <v>2</v>
      </c>
      <c r="J19" s="2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36" s="16" customFormat="1">
      <c r="H20" s="38" t="s">
        <v>28</v>
      </c>
      <c r="I20" s="38"/>
      <c r="J20" s="38"/>
      <c r="K20" s="13"/>
      <c r="L20" s="23"/>
      <c r="M20" s="39" t="s">
        <v>29</v>
      </c>
      <c r="N20" s="39"/>
      <c r="O20" s="39"/>
      <c r="P20" s="30"/>
      <c r="Q20" s="39" t="s">
        <v>41</v>
      </c>
      <c r="R20" s="40"/>
      <c r="S20" s="40"/>
      <c r="T20" s="40"/>
      <c r="U20" s="40"/>
      <c r="V20" s="24" t="s">
        <v>30</v>
      </c>
      <c r="W20" s="36" t="s">
        <v>38</v>
      </c>
    </row>
    <row r="21" spans="1:36" ht="15.75" customHeight="1" thickBot="1">
      <c r="A21" s="35" t="s">
        <v>21</v>
      </c>
      <c r="B21" s="35"/>
      <c r="C21" s="26" t="s">
        <v>39</v>
      </c>
      <c r="D21" s="26" t="s">
        <v>45</v>
      </c>
      <c r="E21" s="26" t="s">
        <v>22</v>
      </c>
      <c r="F21" s="27" t="s">
        <v>44</v>
      </c>
      <c r="G21" s="16"/>
      <c r="H21" s="10" t="s">
        <v>31</v>
      </c>
      <c r="I21" s="10" t="s">
        <v>32</v>
      </c>
      <c r="J21" s="10" t="s">
        <v>33</v>
      </c>
      <c r="K21" s="10"/>
      <c r="L21" s="10"/>
      <c r="M21" s="10" t="s">
        <v>31</v>
      </c>
      <c r="N21" s="10" t="s">
        <v>32</v>
      </c>
      <c r="O21" s="8" t="s">
        <v>33</v>
      </c>
      <c r="P21" s="1"/>
      <c r="Q21" s="10" t="s">
        <v>34</v>
      </c>
      <c r="R21" s="10"/>
      <c r="S21" s="10" t="s">
        <v>31</v>
      </c>
      <c r="T21" s="10" t="s">
        <v>32</v>
      </c>
      <c r="U21" s="10" t="s">
        <v>33</v>
      </c>
      <c r="V21" s="10" t="s">
        <v>35</v>
      </c>
      <c r="W21" s="37"/>
    </row>
    <row r="22" spans="1:36" s="16" customFormat="1" ht="15.75" thickTop="1">
      <c r="A22" s="31" t="s">
        <v>19</v>
      </c>
      <c r="B22" s="31" t="s">
        <v>20</v>
      </c>
      <c r="C22" s="31" t="s">
        <v>18</v>
      </c>
      <c r="D22" s="31" t="s">
        <v>48</v>
      </c>
      <c r="E22" s="31"/>
      <c r="F22" s="28">
        <v>87</v>
      </c>
      <c r="H22" s="5">
        <v>19</v>
      </c>
      <c r="I22" s="5">
        <v>22</v>
      </c>
      <c r="J22" s="5">
        <v>15</v>
      </c>
      <c r="K22" s="15">
        <f t="shared" ref="K22:K27" si="10">((H22*60*60+I22*60+J22)-(H$19*60*60+I$19*60+J$19))</f>
        <v>1215</v>
      </c>
      <c r="L22" s="14">
        <f t="shared" ref="L22:L27" si="11">M22*60*60+N22*60</f>
        <v>1200</v>
      </c>
      <c r="M22" s="12">
        <f t="shared" ref="M22:M27" si="12">ROUNDDOWN(K22/60/60, 0)</f>
        <v>0</v>
      </c>
      <c r="N22" s="9">
        <f t="shared" ref="N22:N27" si="13">ROUNDDOWN((K22 - (M22*60*60))/60, 0)</f>
        <v>20</v>
      </c>
      <c r="O22" s="7">
        <f t="shared" ref="O22:O27" si="14">K22-L22</f>
        <v>15</v>
      </c>
      <c r="P22" s="4"/>
      <c r="Q22" s="17">
        <f t="shared" ref="Q22:Q27" si="15">((M22*60+N22)*60+O22)*100/F22</f>
        <v>1396.5517241379309</v>
      </c>
      <c r="R22" s="18">
        <f t="shared" ref="R22:R27" si="16">S22*60*60+T22*60</f>
        <v>1380</v>
      </c>
      <c r="S22" s="12">
        <f t="shared" ref="S22:S27" si="17">ROUNDDOWN(Q22/60/60, 0)</f>
        <v>0</v>
      </c>
      <c r="T22" s="9">
        <f t="shared" ref="T22:T27" si="18">ROUNDDOWN((Q22 - (S22*60*60))/60, 0)</f>
        <v>23</v>
      </c>
      <c r="U22" s="19">
        <f t="shared" ref="U22:U27" si="19">Q22-R22</f>
        <v>16.551724137930933</v>
      </c>
      <c r="V22" s="20"/>
      <c r="W22" s="19">
        <v>1</v>
      </c>
    </row>
    <row r="23" spans="1:36" s="16" customFormat="1">
      <c r="A23" s="31"/>
      <c r="B23" s="31" t="s">
        <v>14</v>
      </c>
      <c r="C23" s="31"/>
      <c r="D23" s="31" t="s">
        <v>48</v>
      </c>
      <c r="E23" s="31"/>
      <c r="F23" s="28">
        <v>87</v>
      </c>
      <c r="H23" s="5">
        <v>19</v>
      </c>
      <c r="I23" s="5">
        <v>23</v>
      </c>
      <c r="J23" s="5">
        <v>5</v>
      </c>
      <c r="K23" s="15">
        <f t="shared" si="10"/>
        <v>1265</v>
      </c>
      <c r="L23" s="14">
        <f t="shared" si="11"/>
        <v>1260</v>
      </c>
      <c r="M23" s="12">
        <f t="shared" si="12"/>
        <v>0</v>
      </c>
      <c r="N23" s="9">
        <f t="shared" si="13"/>
        <v>21</v>
      </c>
      <c r="O23" s="9">
        <f t="shared" si="14"/>
        <v>5</v>
      </c>
      <c r="P23" s="4"/>
      <c r="Q23" s="17">
        <f t="shared" si="15"/>
        <v>1454.0229885057472</v>
      </c>
      <c r="R23" s="18">
        <f t="shared" si="16"/>
        <v>1440</v>
      </c>
      <c r="S23" s="12">
        <f t="shared" si="17"/>
        <v>0</v>
      </c>
      <c r="T23" s="9">
        <f t="shared" si="18"/>
        <v>24</v>
      </c>
      <c r="U23" s="19">
        <f t="shared" si="19"/>
        <v>14.022988505747207</v>
      </c>
      <c r="V23" s="20"/>
      <c r="W23" s="19">
        <v>2</v>
      </c>
    </row>
    <row r="24" spans="1:36" s="16" customFormat="1" ht="15" customHeight="1">
      <c r="A24" s="31"/>
      <c r="B24" s="31" t="s">
        <v>50</v>
      </c>
      <c r="D24" s="31" t="s">
        <v>3</v>
      </c>
      <c r="F24" s="28">
        <v>92.3</v>
      </c>
      <c r="H24" s="5">
        <v>19</v>
      </c>
      <c r="I24" s="5">
        <v>24</v>
      </c>
      <c r="J24" s="5">
        <v>33</v>
      </c>
      <c r="K24" s="15">
        <f t="shared" si="10"/>
        <v>1353</v>
      </c>
      <c r="L24" s="18">
        <f t="shared" si="11"/>
        <v>1320</v>
      </c>
      <c r="M24" s="12">
        <f t="shared" si="12"/>
        <v>0</v>
      </c>
      <c r="N24" s="9">
        <f t="shared" si="13"/>
        <v>22</v>
      </c>
      <c r="O24" s="9">
        <f t="shared" si="14"/>
        <v>33</v>
      </c>
      <c r="P24" s="21"/>
      <c r="Q24" s="17">
        <f t="shared" si="15"/>
        <v>1465.8721560130011</v>
      </c>
      <c r="R24" s="18">
        <f t="shared" si="16"/>
        <v>1440</v>
      </c>
      <c r="S24" s="12">
        <f t="shared" si="17"/>
        <v>0</v>
      </c>
      <c r="T24" s="9">
        <f t="shared" si="18"/>
        <v>24</v>
      </c>
      <c r="U24" s="19">
        <f t="shared" si="19"/>
        <v>25.872156013001131</v>
      </c>
      <c r="V24" s="20"/>
      <c r="W24" s="19">
        <v>3</v>
      </c>
    </row>
    <row r="25" spans="1:36" s="16" customFormat="1">
      <c r="A25" s="31"/>
      <c r="B25" s="31" t="s">
        <v>51</v>
      </c>
      <c r="C25" s="31"/>
      <c r="D25" s="31" t="s">
        <v>49</v>
      </c>
      <c r="E25" s="31">
        <v>1294</v>
      </c>
      <c r="F25" s="28">
        <v>91.2</v>
      </c>
      <c r="H25" s="5">
        <v>19</v>
      </c>
      <c r="I25" s="5">
        <v>24</v>
      </c>
      <c r="J25" s="5">
        <v>51</v>
      </c>
      <c r="K25" s="15">
        <f t="shared" si="10"/>
        <v>1371</v>
      </c>
      <c r="L25" s="14">
        <f t="shared" si="11"/>
        <v>1320</v>
      </c>
      <c r="M25" s="12">
        <f t="shared" si="12"/>
        <v>0</v>
      </c>
      <c r="N25" s="9">
        <f t="shared" si="13"/>
        <v>22</v>
      </c>
      <c r="O25" s="9">
        <f t="shared" si="14"/>
        <v>51</v>
      </c>
      <c r="P25" s="4"/>
      <c r="Q25" s="17">
        <f t="shared" si="15"/>
        <v>1503.2894736842104</v>
      </c>
      <c r="R25" s="18">
        <f t="shared" si="16"/>
        <v>1500</v>
      </c>
      <c r="S25" s="12">
        <f t="shared" si="17"/>
        <v>0</v>
      </c>
      <c r="T25" s="9">
        <f t="shared" si="18"/>
        <v>25</v>
      </c>
      <c r="U25" s="19">
        <f t="shared" si="19"/>
        <v>3.2894736842104066</v>
      </c>
      <c r="V25" s="20"/>
      <c r="W25" s="19">
        <v>4</v>
      </c>
    </row>
    <row r="26" spans="1:36" s="16" customFormat="1">
      <c r="A26" s="31"/>
      <c r="B26" s="31" t="s">
        <v>23</v>
      </c>
      <c r="C26" s="31"/>
      <c r="D26" s="31" t="s">
        <v>3</v>
      </c>
      <c r="E26" s="31"/>
      <c r="F26" s="28">
        <v>92.3</v>
      </c>
      <c r="H26" s="5">
        <v>19</v>
      </c>
      <c r="I26" s="5">
        <v>25</v>
      </c>
      <c r="J26" s="5">
        <v>28</v>
      </c>
      <c r="K26" s="15">
        <f t="shared" si="10"/>
        <v>1408</v>
      </c>
      <c r="L26" s="14">
        <f t="shared" si="11"/>
        <v>1380</v>
      </c>
      <c r="M26" s="12">
        <f t="shared" si="12"/>
        <v>0</v>
      </c>
      <c r="N26" s="9">
        <f t="shared" si="13"/>
        <v>23</v>
      </c>
      <c r="O26" s="7">
        <f t="shared" si="14"/>
        <v>28</v>
      </c>
      <c r="P26" s="4"/>
      <c r="Q26" s="17">
        <f t="shared" si="15"/>
        <v>1525.4604550379199</v>
      </c>
      <c r="R26" s="18">
        <f t="shared" si="16"/>
        <v>1500</v>
      </c>
      <c r="S26" s="12">
        <f t="shared" si="17"/>
        <v>0</v>
      </c>
      <c r="T26" s="9">
        <f t="shared" si="18"/>
        <v>25</v>
      </c>
      <c r="U26" s="19">
        <f t="shared" si="19"/>
        <v>25.460455037919928</v>
      </c>
      <c r="V26" s="20"/>
      <c r="W26" s="19">
        <v>5</v>
      </c>
    </row>
    <row r="27" spans="1:36" s="16" customFormat="1">
      <c r="A27" s="31"/>
      <c r="B27" s="31" t="s">
        <v>1</v>
      </c>
      <c r="C27" s="31"/>
      <c r="D27" s="31" t="s">
        <v>3</v>
      </c>
      <c r="E27" s="31"/>
      <c r="F27" s="28">
        <v>92.3</v>
      </c>
      <c r="H27" s="5">
        <v>19</v>
      </c>
      <c r="I27" s="5">
        <v>25</v>
      </c>
      <c r="J27" s="5">
        <v>29</v>
      </c>
      <c r="K27" s="15">
        <f t="shared" si="10"/>
        <v>1409</v>
      </c>
      <c r="L27" s="14">
        <f t="shared" si="11"/>
        <v>1380</v>
      </c>
      <c r="M27" s="12">
        <f t="shared" si="12"/>
        <v>0</v>
      </c>
      <c r="N27" s="9">
        <f t="shared" si="13"/>
        <v>23</v>
      </c>
      <c r="O27" s="9">
        <f t="shared" si="14"/>
        <v>29</v>
      </c>
      <c r="P27" s="4"/>
      <c r="Q27" s="17">
        <f t="shared" si="15"/>
        <v>1526.5438786565549</v>
      </c>
      <c r="R27" s="18">
        <f t="shared" si="16"/>
        <v>1500</v>
      </c>
      <c r="S27" s="12">
        <f t="shared" si="17"/>
        <v>0</v>
      </c>
      <c r="T27" s="9">
        <f t="shared" si="18"/>
        <v>25</v>
      </c>
      <c r="U27" s="19">
        <f t="shared" si="19"/>
        <v>26.543878656554853</v>
      </c>
      <c r="V27" s="20"/>
      <c r="W27" s="19">
        <v>6</v>
      </c>
    </row>
    <row r="31" spans="1:36" ht="26.25">
      <c r="A31" s="41" t="s">
        <v>52</v>
      </c>
      <c r="AG31" s="16" t="s">
        <v>25</v>
      </c>
      <c r="AH31" s="16" t="s">
        <v>26</v>
      </c>
      <c r="AI31" s="16" t="s">
        <v>27</v>
      </c>
      <c r="AJ31" s="16" t="s">
        <v>38</v>
      </c>
    </row>
    <row r="32" spans="1:36">
      <c r="AA32" s="3" t="s">
        <v>15</v>
      </c>
      <c r="AB32" s="3" t="s">
        <v>16</v>
      </c>
      <c r="AC32" s="3" t="s">
        <v>17</v>
      </c>
      <c r="AD32" s="3" t="s">
        <v>0</v>
      </c>
      <c r="AE32" s="3">
        <v>14060</v>
      </c>
      <c r="AG32" s="16">
        <v>2</v>
      </c>
      <c r="AH32">
        <v>1</v>
      </c>
      <c r="AI32">
        <f>SUM(AG32:AH32)</f>
        <v>3</v>
      </c>
      <c r="AJ32">
        <v>1</v>
      </c>
    </row>
    <row r="33" spans="2:36" ht="30">
      <c r="B33" s="32" t="s">
        <v>21</v>
      </c>
      <c r="C33" s="32" t="s">
        <v>45</v>
      </c>
      <c r="D33" s="32" t="s">
        <v>25</v>
      </c>
      <c r="E33" s="32" t="s">
        <v>26</v>
      </c>
      <c r="F33" s="32" t="s">
        <v>27</v>
      </c>
      <c r="G33" s="32"/>
      <c r="H33" s="42" t="s">
        <v>53</v>
      </c>
      <c r="AA33" s="3" t="s">
        <v>11</v>
      </c>
      <c r="AB33" s="3" t="s">
        <v>12</v>
      </c>
      <c r="AC33" s="3" t="s">
        <v>13</v>
      </c>
      <c r="AD33" s="3" t="s">
        <v>24</v>
      </c>
      <c r="AE33" s="3">
        <v>6642</v>
      </c>
      <c r="AG33" s="16">
        <v>1</v>
      </c>
      <c r="AH33">
        <v>4</v>
      </c>
      <c r="AI33" s="16">
        <f>SUM(AG33:AH33)</f>
        <v>5</v>
      </c>
      <c r="AJ33">
        <v>2</v>
      </c>
    </row>
    <row r="34" spans="2:36">
      <c r="B34" s="43" t="s">
        <v>20</v>
      </c>
      <c r="C34" s="43" t="s">
        <v>48</v>
      </c>
      <c r="D34" s="43">
        <v>2</v>
      </c>
      <c r="E34" s="43">
        <v>1</v>
      </c>
      <c r="F34" s="43">
        <f>SUM(D34:E34)</f>
        <v>3</v>
      </c>
      <c r="G34" s="43"/>
      <c r="H34" s="43">
        <v>1</v>
      </c>
      <c r="AA34" s="3" t="s">
        <v>7</v>
      </c>
      <c r="AB34" s="3" t="s">
        <v>8</v>
      </c>
      <c r="AC34" s="3" t="s">
        <v>9</v>
      </c>
      <c r="AD34" s="3" t="s">
        <v>10</v>
      </c>
      <c r="AE34" s="3">
        <v>158</v>
      </c>
      <c r="AG34" s="16">
        <v>3</v>
      </c>
      <c r="AH34">
        <v>2</v>
      </c>
      <c r="AI34" s="16">
        <f>SUM(AG34:AH34)</f>
        <v>5</v>
      </c>
      <c r="AJ34">
        <v>3</v>
      </c>
    </row>
    <row r="35" spans="2:36">
      <c r="B35" s="33" t="s">
        <v>51</v>
      </c>
      <c r="C35" s="33" t="s">
        <v>49</v>
      </c>
      <c r="D35" s="33">
        <v>1</v>
      </c>
      <c r="E35" s="33">
        <v>4</v>
      </c>
      <c r="F35" s="33">
        <f>SUM(D35:E35)</f>
        <v>5</v>
      </c>
      <c r="G35" s="33"/>
      <c r="H35" s="33">
        <v>2</v>
      </c>
      <c r="AA35" s="3" t="s">
        <v>4</v>
      </c>
      <c r="AB35" s="3" t="s">
        <v>5</v>
      </c>
      <c r="AC35" s="3" t="s">
        <v>6</v>
      </c>
      <c r="AD35" s="3" t="s">
        <v>0</v>
      </c>
      <c r="AE35" s="3">
        <v>15126</v>
      </c>
      <c r="AG35" s="16">
        <v>4</v>
      </c>
      <c r="AH35">
        <v>3</v>
      </c>
      <c r="AI35" s="16">
        <f>SUM(AG35:AH35)</f>
        <v>7</v>
      </c>
      <c r="AJ35">
        <v>4</v>
      </c>
    </row>
    <row r="36" spans="2:36">
      <c r="B36" s="43" t="s">
        <v>50</v>
      </c>
      <c r="C36" s="43" t="s">
        <v>3</v>
      </c>
      <c r="D36" s="43">
        <v>3</v>
      </c>
      <c r="E36" s="43">
        <v>3</v>
      </c>
      <c r="F36" s="43">
        <f>SUM(D36:E36)</f>
        <v>6</v>
      </c>
      <c r="G36" s="43"/>
      <c r="H36" s="43">
        <v>3</v>
      </c>
    </row>
    <row r="37" spans="2:36">
      <c r="B37" s="33" t="s">
        <v>14</v>
      </c>
      <c r="C37" s="33" t="s">
        <v>48</v>
      </c>
      <c r="D37" s="33">
        <v>5</v>
      </c>
      <c r="E37" s="33">
        <v>2</v>
      </c>
      <c r="F37" s="33">
        <f>SUM(D37:E37)</f>
        <v>7</v>
      </c>
      <c r="G37" s="33"/>
      <c r="H37" s="33">
        <v>4</v>
      </c>
    </row>
    <row r="38" spans="2:36">
      <c r="B38" s="43" t="s">
        <v>23</v>
      </c>
      <c r="C38" s="43" t="s">
        <v>3</v>
      </c>
      <c r="D38" s="43">
        <v>4</v>
      </c>
      <c r="E38" s="43">
        <v>5</v>
      </c>
      <c r="F38" s="43">
        <f>SUM(D38:E38)</f>
        <v>9</v>
      </c>
      <c r="G38" s="43"/>
      <c r="H38" s="43">
        <v>5</v>
      </c>
    </row>
    <row r="39" spans="2:36">
      <c r="B39" s="33" t="s">
        <v>2</v>
      </c>
      <c r="C39" s="33" t="s">
        <v>3</v>
      </c>
      <c r="D39" s="33">
        <v>6</v>
      </c>
      <c r="E39" s="33">
        <v>6</v>
      </c>
      <c r="F39" s="33">
        <f>SUM(D39:E39)</f>
        <v>12</v>
      </c>
      <c r="G39" s="33"/>
      <c r="H39" s="33">
        <v>6</v>
      </c>
    </row>
  </sheetData>
  <sortState ref="B34:F39">
    <sortCondition ref="F34:F39"/>
  </sortState>
  <mergeCells count="14">
    <mergeCell ref="A3:C4"/>
    <mergeCell ref="A7:B7"/>
    <mergeCell ref="W6:W7"/>
    <mergeCell ref="W20:W21"/>
    <mergeCell ref="A17:C18"/>
    <mergeCell ref="A21:B21"/>
    <mergeCell ref="H17:J17"/>
    <mergeCell ref="H20:J20"/>
    <mergeCell ref="M20:O20"/>
    <mergeCell ref="Q20:U20"/>
    <mergeCell ref="H3:J3"/>
    <mergeCell ref="H6:J6"/>
    <mergeCell ref="M6:O6"/>
    <mergeCell ref="Q6:U6"/>
  </mergeCells>
  <dataValidations count="3">
    <dataValidation type="whole" allowBlank="1" showInputMessage="1" showErrorMessage="1" prompt="Hours must be in 24-hour Military format" sqref="H19 H5 H8:H13 H22:H27">
      <formula1>0</formula1>
      <formula2>24</formula2>
    </dataValidation>
    <dataValidation type="whole" allowBlank="1" showInputMessage="1" showErrorMessage="1" prompt="Minutes" sqref="I19 I5 I8:I13 I22:I27">
      <formula1>0</formula1>
      <formula2>60</formula2>
    </dataValidation>
    <dataValidation type="whole" allowBlank="1" showInputMessage="1" showErrorMessage="1" prompt="Seconds" sqref="J19 J5 J8:J13 J22:J27">
      <formula1>0</formula1>
      <formula2>60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09-10-2015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Yurko</dc:creator>
  <cp:lastModifiedBy>Kristi Yurko</cp:lastModifiedBy>
  <cp:lastPrinted>2014-09-29T00:14:43Z</cp:lastPrinted>
  <dcterms:created xsi:type="dcterms:W3CDTF">2014-09-27T17:37:27Z</dcterms:created>
  <dcterms:modified xsi:type="dcterms:W3CDTF">2015-09-13T03:20:15Z</dcterms:modified>
</cp:coreProperties>
</file>